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0 год\Уточнение декабрь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Лист1!$9:$9</definedName>
    <definedName name="_xlnm.Print_Area" localSheetId="0">Лист1!$A$1:$F$74</definedName>
  </definedNames>
  <calcPr calcId="152511"/>
</workbook>
</file>

<file path=xl/calcChain.xml><?xml version="1.0" encoding="utf-8"?>
<calcChain xmlns="http://schemas.openxmlformats.org/spreadsheetml/2006/main">
  <c r="E42" i="32" l="1"/>
  <c r="D42" i="32" l="1"/>
  <c r="E71" i="32" l="1"/>
  <c r="E55" i="32"/>
  <c r="E38" i="32"/>
  <c r="E32" i="32"/>
  <c r="E30" i="32"/>
  <c r="E28" i="32"/>
  <c r="E23" i="32"/>
  <c r="E20" i="32"/>
  <c r="E15" i="32"/>
  <c r="E13" i="32"/>
  <c r="E11" i="32"/>
  <c r="E36" i="32" l="1"/>
  <c r="E37" i="32"/>
  <c r="E10" i="32"/>
  <c r="E74" i="32" l="1"/>
  <c r="D23" i="32"/>
  <c r="D30" i="32"/>
  <c r="D15" i="32" l="1"/>
  <c r="D13" i="32" l="1"/>
  <c r="D20" i="32" l="1"/>
  <c r="D11" i="32"/>
  <c r="D28" i="32"/>
  <c r="D32" i="32"/>
  <c r="D38" i="32"/>
  <c r="D55" i="32"/>
  <c r="D71" i="32"/>
  <c r="D36" i="32" l="1"/>
  <c r="D10" i="32"/>
  <c r="D37" i="32"/>
  <c r="D74" i="32" l="1"/>
</calcChain>
</file>

<file path=xl/sharedStrings.xml><?xml version="1.0" encoding="utf-8"?>
<sst xmlns="http://schemas.openxmlformats.org/spreadsheetml/2006/main" count="140" uniqueCount="139">
  <si>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</si>
  <si>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</si>
  <si>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</si>
  <si>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</si>
  <si>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</si>
  <si>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</si>
  <si>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</si>
  <si>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</si>
  <si>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</si>
  <si>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</si>
  <si>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</si>
  <si>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</si>
  <si>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</si>
  <si>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</si>
  <si>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</si>
  <si>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</si>
  <si>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</si>
  <si>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</si>
  <si>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</si>
  <si>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</si>
  <si>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</si>
  <si>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</si>
  <si>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</si>
  <si>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</si>
  <si>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</si>
  <si>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</si>
  <si>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</si>
  <si>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</si>
  <si>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</si>
  <si>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</si>
  <si>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</si>
  <si>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</si>
  <si>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</si>
  <si>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</si>
  <si>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</si>
  <si>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</si>
  <si>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</si>
  <si>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</si>
  <si>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</si>
  <si>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</si>
  <si>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</si>
  <si>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</si>
  <si>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</si>
  <si>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</si>
  <si>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</si>
  <si>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</si>
  <si>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</si>
  <si>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Фдерации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</si>
  <si>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</si>
  <si>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</si>
  <si>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</si>
  <si>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</si>
  <si>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</si>
  <si>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</si>
  <si>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</si>
  <si>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</si>
  <si>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</si>
  <si>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</si>
  <si>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</si>
  <si>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</si>
  <si>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</si>
  <si>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</si>
  <si>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</si>
  <si>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</si>
  <si>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</si>
  <si>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</si>
  <si>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</si>
  <si>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</si>
  <si>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</si>
  <si>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</si>
  <si>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</si>
  <si>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</si>
  <si>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</si>
  <si>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</si>
  <si>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</si>
  <si>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</si>
  <si>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</si>
  <si>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</si>
  <si>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</si>
  <si>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Дотации бюджетам муниципальных районов на выравнивание бюджетной обеспеченности</t>
  </si>
  <si>
    <t>2 02 27112 05 0000 150</t>
  </si>
  <si>
    <t>2 02 20000 00 0000 150</t>
  </si>
  <si>
    <t>2 02 25555 05 0000 150</t>
  </si>
  <si>
    <t>2 02 29999 05 0000 150</t>
  </si>
  <si>
    <t>2 02 30000 00 0000 150</t>
  </si>
  <si>
    <t>2 02 30013 05 0000 150</t>
  </si>
  <si>
    <t>Тыс.рублей</t>
  </si>
  <si>
    <t>2021 год</t>
  </si>
  <si>
    <t>2 02 30022 05 0000 150</t>
  </si>
  <si>
    <t>2 02 30024 05 0000 150</t>
  </si>
  <si>
    <t>2 02 30027 05 0000 150</t>
  </si>
  <si>
    <t>2 02 30029 05 0000 150</t>
  </si>
  <si>
    <t>2 02 35082 05 0000 150</t>
  </si>
  <si>
    <t>2 02 35118 05 0000 150</t>
  </si>
  <si>
    <t>2 02 35120 05 0000 150</t>
  </si>
  <si>
    <t>2 02 35137 05 0000 150</t>
  </si>
  <si>
    <t>2 02 35250 05 0000 150</t>
  </si>
  <si>
    <t>2 02 35220 05 0000 150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</si>
  <si>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</si>
  <si>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</si>
  <si>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</si>
  <si>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</si>
  <si>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</si>
  <si>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</si>
  <si>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>Приложение 3</t>
  </si>
  <si>
    <t>Приложение 2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</si>
  <si>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</si>
  <si>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</si>
  <si>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>2 02 25228 05 0000 150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</si>
  <si>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</si>
  <si>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</si>
  <si>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</si>
  <si>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25.12.2019 г. № 430 "О районном бюджете на 2020 год и на  плановый период 2021 и 2022 годов"</t>
  </si>
  <si>
    <t>к Решению Собрания депутатов Катав-Ивановского муниципального района «О районном бюджете на 2020 год и на плановый период 2021 и 2022 годов»</t>
  </si>
  <si>
    <t>Доходы районного бюджета на плановый период 2021 и 2022 годов</t>
  </si>
  <si>
    <t>2022 год</t>
  </si>
  <si>
    <t>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</si>
  <si>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</si>
  <si>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1 14 13050 00 0000 000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</si>
  <si>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</si>
  <si>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2 02 15009 05 0000 150</t>
  </si>
  <si>
    <t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</si>
  <si>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Российской Федерации (межбюджетные субсидии)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</si>
  <si>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</si>
  <si>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</si>
  <si>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2 02 20077 05 0000 150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</si>
  <si>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</si>
  <si>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</si>
  <si>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</si>
  <si>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</si>
  <si>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</si>
  <si>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</si>
  <si>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2 02 25255 05 0000 150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</si>
  <si>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</si>
  <si>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</si>
  <si>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</si>
  <si>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районов на реализацию программ формирования современной городской среды</t>
  </si>
  <si>
    <t xml:space="preserve">Субвенции бюджетам бюджетной системы Российской Федерации </t>
  </si>
  <si>
    <t>от  28  декабря 2020 г.   № 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</si>
</sst>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/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11" fillId="0" borderId="0" xfId="0" applyFont="1"/>
    <xf numFmtId="0" fontId="11" fillId="0" borderId="0" xfId="0" applyFont="1" applyAlignment="1">
      <alignment wrapText="1"/>
    </xf>
    <xf numFmtId="0" fontId="0" fillId="0" borderId="0" xfId="0" applyAlignment="1">
      <alignment wrapText="1"/>
    </xf>
    <xf numFmtId="164" fontId="2" fillId="0" borderId="0" xfId="0" applyNumberFormat="1" applyFont="1"/>
    <xf numFmtId="164" fontId="11" fillId="0" borderId="0" xfId="0" applyNumberFormat="1" applyFont="1"/>
    <xf numFmtId="164" fontId="0" fillId="0" borderId="0" xfId="0" applyNumberFormat="1"/>
    <xf numFmtId="164" fontId="2" fillId="0" borderId="0" xfId="0" applyNumberFormat="1" applyFont="1" applyAlignment="1">
      <alignment horizontal="center" vertical="center"/>
    </xf>
    <xf numFmtId="164" fontId="4" fillId="3" borderId="0" xfId="0" applyNumberFormat="1" applyFont="1" applyFill="1"/>
    <xf numFmtId="164" fontId="4" fillId="0" borderId="0" xfId="0" applyNumberFormat="1" applyFont="1"/>
    <xf numFmtId="3" fontId="8" fillId="3" borderId="2" xfId="0" applyNumberFormat="1" applyFont="1" applyFill="1" applyBorder="1" applyAlignment="1">
      <alignment horizontal="left" vertical="center" wrapText="1"/>
    </xf>
    <xf numFmtId="3" fontId="8" fillId="3" borderId="3" xfId="0" applyNumberFormat="1" applyFont="1" applyFill="1" applyBorder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3" fontId="8" fillId="3" borderId="1" xfId="0" applyNumberFormat="1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vertical="center"/>
    </xf>
    <xf numFmtId="49" fontId="3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justify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165" fontId="3" fillId="3" borderId="3" xfId="0" applyNumberFormat="1" applyFont="1" applyFill="1" applyBorder="1" applyAlignment="1">
      <alignment horizontal="left" vertical="center" wrapText="1"/>
    </xf>
    <xf numFmtId="165" fontId="8" fillId="3" borderId="2" xfId="0" applyNumberFormat="1" applyFont="1" applyFill="1" applyBorder="1" applyAlignment="1">
      <alignment horizontal="left" vertical="center" wrapText="1"/>
    </xf>
    <xf numFmtId="165" fontId="8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9" fillId="3" borderId="2" xfId="0" applyNumberFormat="1" applyFont="1" applyFill="1" applyBorder="1" applyAlignment="1">
      <alignment horizontal="left" vertical="center" wrapText="1"/>
    </xf>
    <xf numFmtId="3" fontId="9" fillId="3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165" fontId="3" fillId="0" borderId="3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4"/>
  <sheetViews>
    <sheetView tabSelected="1" view="pageBreakPreview" zoomScaleNormal="100" zoomScaleSheetLayoutView="100" workbookViewId="0">
      <selection activeCell="C3" sqref="C3:E3"/>
    </sheetView>
  </sheetViews>
  <sheetFormatPr defaultRowHeight="16.5" x14ac:dyDescent="0.25"/>
  <cols>
    <col min="1" max="1" width="27.85546875" style="1" customWidth="1"/>
    <col min="2" max="2" width="77" style="4" customWidth="1"/>
    <col min="3" max="3" width="31" style="4" customWidth="1"/>
    <col min="4" max="4" width="16.5703125" style="1" customWidth="1"/>
    <col min="5" max="5" width="15.85546875" style="1" customWidth="1"/>
    <col min="6" max="6" width="2.85546875" style="1" customWidth="1"/>
    <col min="7" max="8" width="10" style="32" bestFit="1" customWidth="1"/>
    <col min="9" max="16384" width="9.140625" style="1"/>
  </cols>
  <sheetData>
    <row r="1" spans="1:8" s="29" customFormat="1" ht="14.45" customHeight="1" x14ac:dyDescent="0.25">
      <c r="C1" s="46" t="s">
        <v>105</v>
      </c>
      <c r="D1" s="46"/>
      <c r="E1" s="46"/>
      <c r="F1" s="46"/>
      <c r="G1" s="33"/>
      <c r="H1" s="33"/>
    </row>
    <row r="2" spans="1:8" s="29" customFormat="1" ht="82.5" customHeight="1" x14ac:dyDescent="0.25">
      <c r="B2" s="30"/>
      <c r="C2" s="47" t="s">
        <v>112</v>
      </c>
      <c r="D2" s="47"/>
      <c r="E2" s="47"/>
      <c r="F2" s="47"/>
      <c r="G2" s="33"/>
      <c r="H2" s="33"/>
    </row>
    <row r="3" spans="1:8" customFormat="1" ht="18" customHeight="1" x14ac:dyDescent="0.25">
      <c r="B3" s="31"/>
      <c r="C3" s="45" t="s">
        <v>138</v>
      </c>
      <c r="D3" s="45"/>
      <c r="E3" s="45"/>
      <c r="F3" s="31"/>
      <c r="G3" s="34"/>
      <c r="H3" s="34"/>
    </row>
    <row r="4" spans="1:8" ht="17.25" customHeight="1" x14ac:dyDescent="0.25">
      <c r="B4" s="2"/>
      <c r="C4" s="48" t="s">
        <v>104</v>
      </c>
      <c r="D4" s="48"/>
      <c r="E4" s="48"/>
      <c r="F4" s="48"/>
    </row>
    <row r="5" spans="1:8" ht="56.25" customHeight="1" x14ac:dyDescent="0.25">
      <c r="B5" s="3"/>
      <c r="C5" s="49" t="s">
        <v>113</v>
      </c>
      <c r="D5" s="49"/>
      <c r="E5" s="49"/>
      <c r="F5" s="49"/>
    </row>
    <row r="6" spans="1:8" ht="15.75" customHeight="1" x14ac:dyDescent="0.25">
      <c r="A6" s="54" t="s">
        <v>114</v>
      </c>
      <c r="B6" s="54"/>
      <c r="C6" s="54"/>
      <c r="D6" s="54"/>
      <c r="E6" s="54"/>
    </row>
    <row r="7" spans="1:8" ht="14.25" customHeight="1" x14ac:dyDescent="0.25">
      <c r="A7" s="54"/>
      <c r="B7" s="54"/>
      <c r="C7" s="54"/>
      <c r="D7" s="54"/>
      <c r="E7" s="54"/>
    </row>
    <row r="8" spans="1:8" ht="14.25" customHeight="1" x14ac:dyDescent="0.25">
      <c r="A8" s="11"/>
      <c r="D8" s="5"/>
      <c r="E8" s="5" t="s">
        <v>86</v>
      </c>
    </row>
    <row r="9" spans="1:8" s="6" customFormat="1" ht="48" customHeight="1" x14ac:dyDescent="0.2">
      <c r="A9" s="12" t="s">
        <v>48</v>
      </c>
      <c r="B9" s="50" t="s">
        <v>49</v>
      </c>
      <c r="C9" s="51"/>
      <c r="D9" s="13" t="s">
        <v>87</v>
      </c>
      <c r="E9" s="13" t="s">
        <v>115</v>
      </c>
      <c r="G9" s="35"/>
      <c r="H9" s="35"/>
    </row>
    <row r="10" spans="1:8" s="7" customFormat="1" ht="29.25" customHeight="1" x14ac:dyDescent="0.25">
      <c r="A10" s="14" t="s">
        <v>2</v>
      </c>
      <c r="B10" s="52" t="s">
        <v>50</v>
      </c>
      <c r="C10" s="53"/>
      <c r="D10" s="15">
        <f>SUM(D11,D15,D22,D23,D28,D30,D32,D35,D20,D13)</f>
        <v>300130.19999999995</v>
      </c>
      <c r="E10" s="15">
        <f>SUM(E11,E15,E22,E23,E28,E30,E32,E35,E20,E13)</f>
        <v>309924.00000000006</v>
      </c>
      <c r="G10" s="36"/>
      <c r="H10" s="36"/>
    </row>
    <row r="11" spans="1:8" s="8" customFormat="1" ht="24" customHeight="1" x14ac:dyDescent="0.25">
      <c r="A11" s="16" t="s">
        <v>3</v>
      </c>
      <c r="B11" s="55" t="s">
        <v>51</v>
      </c>
      <c r="C11" s="56"/>
      <c r="D11" s="17">
        <f>SUM(D12)</f>
        <v>227450.3</v>
      </c>
      <c r="E11" s="17">
        <f>SUM(E12)</f>
        <v>236936.6</v>
      </c>
      <c r="G11" s="37"/>
      <c r="H11" s="37"/>
    </row>
    <row r="12" spans="1:8" ht="21.75" customHeight="1" x14ac:dyDescent="0.25">
      <c r="A12" s="13" t="s">
        <v>17</v>
      </c>
      <c r="B12" s="57" t="s">
        <v>1</v>
      </c>
      <c r="C12" s="58"/>
      <c r="D12" s="18">
        <v>227450.3</v>
      </c>
      <c r="E12" s="18">
        <v>236936.6</v>
      </c>
    </row>
    <row r="13" spans="1:8" s="8" customFormat="1" ht="23.25" customHeight="1" x14ac:dyDescent="0.25">
      <c r="A13" s="16" t="s">
        <v>35</v>
      </c>
      <c r="B13" s="55" t="s">
        <v>53</v>
      </c>
      <c r="C13" s="56"/>
      <c r="D13" s="17">
        <f>SUM(D14)</f>
        <v>4868</v>
      </c>
      <c r="E13" s="17">
        <f>SUM(E14)</f>
        <v>6205.7</v>
      </c>
      <c r="G13" s="37"/>
      <c r="H13" s="37"/>
    </row>
    <row r="14" spans="1:8" ht="23.25" customHeight="1" x14ac:dyDescent="0.25">
      <c r="A14" s="13" t="s">
        <v>36</v>
      </c>
      <c r="B14" s="57" t="s">
        <v>52</v>
      </c>
      <c r="C14" s="58"/>
      <c r="D14" s="18">
        <v>4868</v>
      </c>
      <c r="E14" s="18">
        <v>6205.7</v>
      </c>
    </row>
    <row r="15" spans="1:8" s="8" customFormat="1" ht="26.25" customHeight="1" x14ac:dyDescent="0.25">
      <c r="A15" s="16" t="s">
        <v>4</v>
      </c>
      <c r="B15" s="55" t="s">
        <v>54</v>
      </c>
      <c r="C15" s="56"/>
      <c r="D15" s="17">
        <f>SUM(D16:D19)</f>
        <v>16207.599999999999</v>
      </c>
      <c r="E15" s="17">
        <f>SUM(E16:E19)</f>
        <v>15109.5</v>
      </c>
      <c r="G15" s="37"/>
      <c r="H15" s="37"/>
    </row>
    <row r="16" spans="1:8" ht="22.5" customHeight="1" x14ac:dyDescent="0.25">
      <c r="A16" s="13" t="s">
        <v>38</v>
      </c>
      <c r="B16" s="57" t="s">
        <v>55</v>
      </c>
      <c r="C16" s="58"/>
      <c r="D16" s="18">
        <v>14092.8</v>
      </c>
      <c r="E16" s="18">
        <v>14656.5</v>
      </c>
    </row>
    <row r="17" spans="1:8" ht="24" customHeight="1" x14ac:dyDescent="0.25">
      <c r="A17" s="13" t="s">
        <v>5</v>
      </c>
      <c r="B17" s="57" t="s">
        <v>56</v>
      </c>
      <c r="C17" s="58"/>
      <c r="D17" s="18">
        <v>1668.9</v>
      </c>
      <c r="E17" s="18">
        <v>0</v>
      </c>
    </row>
    <row r="18" spans="1:8" ht="22.5" customHeight="1" x14ac:dyDescent="0.25">
      <c r="A18" s="13" t="s">
        <v>57</v>
      </c>
      <c r="B18" s="57" t="s">
        <v>45</v>
      </c>
      <c r="C18" s="58"/>
      <c r="D18" s="18">
        <v>18.399999999999999</v>
      </c>
      <c r="E18" s="18">
        <v>18.7</v>
      </c>
    </row>
    <row r="19" spans="1:8" ht="22.5" customHeight="1" x14ac:dyDescent="0.25">
      <c r="A19" s="13" t="s">
        <v>39</v>
      </c>
      <c r="B19" s="59" t="s">
        <v>58</v>
      </c>
      <c r="C19" s="60"/>
      <c r="D19" s="18">
        <v>427.5</v>
      </c>
      <c r="E19" s="18">
        <v>434.3</v>
      </c>
    </row>
    <row r="20" spans="1:8" s="8" customFormat="1" ht="24" customHeight="1" x14ac:dyDescent="0.25">
      <c r="A20" s="16" t="s">
        <v>16</v>
      </c>
      <c r="B20" s="55" t="s">
        <v>59</v>
      </c>
      <c r="C20" s="56"/>
      <c r="D20" s="17">
        <f>SUM(D21)</f>
        <v>601.79999999999995</v>
      </c>
      <c r="E20" s="17">
        <f>SUM(E21)</f>
        <v>603.4</v>
      </c>
      <c r="G20" s="37"/>
      <c r="H20" s="37"/>
    </row>
    <row r="21" spans="1:8" ht="18.75" customHeight="1" x14ac:dyDescent="0.25">
      <c r="A21" s="13" t="s">
        <v>18</v>
      </c>
      <c r="B21" s="57" t="s">
        <v>19</v>
      </c>
      <c r="C21" s="58"/>
      <c r="D21" s="18">
        <v>601.79999999999995</v>
      </c>
      <c r="E21" s="18">
        <v>603.4</v>
      </c>
    </row>
    <row r="22" spans="1:8" s="8" customFormat="1" ht="23.25" customHeight="1" x14ac:dyDescent="0.25">
      <c r="A22" s="16" t="s">
        <v>6</v>
      </c>
      <c r="B22" s="61" t="s">
        <v>60</v>
      </c>
      <c r="C22" s="62"/>
      <c r="D22" s="19">
        <v>5636.2</v>
      </c>
      <c r="E22" s="19">
        <v>5689.2</v>
      </c>
      <c r="G22" s="37"/>
      <c r="H22" s="37"/>
    </row>
    <row r="23" spans="1:8" s="8" customFormat="1" ht="33" customHeight="1" x14ac:dyDescent="0.25">
      <c r="A23" s="16" t="s">
        <v>7</v>
      </c>
      <c r="B23" s="55" t="s">
        <v>61</v>
      </c>
      <c r="C23" s="56"/>
      <c r="D23" s="17">
        <f>SUM(D24:D27)</f>
        <v>6078</v>
      </c>
      <c r="E23" s="17">
        <f>SUM(E24:E27)</f>
        <v>6073</v>
      </c>
      <c r="G23" s="37"/>
      <c r="H23" s="37"/>
    </row>
    <row r="24" spans="1:8" ht="50.25" customHeight="1" x14ac:dyDescent="0.25">
      <c r="A24" s="13" t="s">
        <v>62</v>
      </c>
      <c r="B24" s="65" t="s">
        <v>63</v>
      </c>
      <c r="C24" s="66"/>
      <c r="D24" s="18">
        <v>3910</v>
      </c>
      <c r="E24" s="18">
        <v>3910</v>
      </c>
    </row>
    <row r="25" spans="1:8" ht="51.75" customHeight="1" x14ac:dyDescent="0.25">
      <c r="A25" s="13" t="s">
        <v>64</v>
      </c>
      <c r="B25" s="63" t="s">
        <v>65</v>
      </c>
      <c r="C25" s="64"/>
      <c r="D25" s="18">
        <v>160</v>
      </c>
      <c r="E25" s="18">
        <v>160</v>
      </c>
    </row>
    <row r="26" spans="1:8" ht="34.5" customHeight="1" x14ac:dyDescent="0.25">
      <c r="A26" s="13" t="s">
        <v>66</v>
      </c>
      <c r="B26" s="63" t="s">
        <v>67</v>
      </c>
      <c r="C26" s="64"/>
      <c r="D26" s="18">
        <v>2000</v>
      </c>
      <c r="E26" s="18">
        <v>2000</v>
      </c>
    </row>
    <row r="27" spans="1:8" ht="48" customHeight="1" x14ac:dyDescent="0.25">
      <c r="A27" s="13" t="s">
        <v>116</v>
      </c>
      <c r="B27" s="63" t="s">
        <v>117</v>
      </c>
      <c r="C27" s="64"/>
      <c r="D27" s="18">
        <v>8</v>
      </c>
      <c r="E27" s="18">
        <v>3</v>
      </c>
    </row>
    <row r="28" spans="1:8" s="8" customFormat="1" ht="23.25" customHeight="1" x14ac:dyDescent="0.25">
      <c r="A28" s="16" t="s">
        <v>8</v>
      </c>
      <c r="B28" s="61" t="s">
        <v>68</v>
      </c>
      <c r="C28" s="62"/>
      <c r="D28" s="17">
        <f>D29</f>
        <v>455.4</v>
      </c>
      <c r="E28" s="17">
        <f>E29</f>
        <v>473.7</v>
      </c>
      <c r="G28" s="37"/>
      <c r="H28" s="37"/>
    </row>
    <row r="29" spans="1:8" ht="24" customHeight="1" x14ac:dyDescent="0.25">
      <c r="A29" s="13" t="s">
        <v>9</v>
      </c>
      <c r="B29" s="63" t="s">
        <v>0</v>
      </c>
      <c r="C29" s="64"/>
      <c r="D29" s="18">
        <v>455.4</v>
      </c>
      <c r="E29" s="18">
        <v>473.7</v>
      </c>
    </row>
    <row r="30" spans="1:8" s="8" customFormat="1" ht="23.25" customHeight="1" x14ac:dyDescent="0.25">
      <c r="A30" s="16" t="s">
        <v>15</v>
      </c>
      <c r="B30" s="61" t="s">
        <v>69</v>
      </c>
      <c r="C30" s="62"/>
      <c r="D30" s="17">
        <f>D31</f>
        <v>37784.1</v>
      </c>
      <c r="E30" s="17">
        <f>E31</f>
        <v>37784.1</v>
      </c>
      <c r="G30" s="37"/>
      <c r="H30" s="37"/>
    </row>
    <row r="31" spans="1:8" ht="23.25" customHeight="1" x14ac:dyDescent="0.25">
      <c r="A31" s="13" t="s">
        <v>71</v>
      </c>
      <c r="B31" s="63" t="s">
        <v>72</v>
      </c>
      <c r="C31" s="64"/>
      <c r="D31" s="18">
        <v>37784.1</v>
      </c>
      <c r="E31" s="18">
        <v>37784.1</v>
      </c>
    </row>
    <row r="32" spans="1:8" s="8" customFormat="1" ht="24" customHeight="1" x14ac:dyDescent="0.25">
      <c r="A32" s="16" t="s">
        <v>10</v>
      </c>
      <c r="B32" s="61" t="s">
        <v>70</v>
      </c>
      <c r="C32" s="62"/>
      <c r="D32" s="17">
        <f>SUM(D33:D34)</f>
        <v>141</v>
      </c>
      <c r="E32" s="17">
        <f>SUM(E33:E34)</f>
        <v>141</v>
      </c>
      <c r="G32" s="37"/>
      <c r="H32" s="37"/>
    </row>
    <row r="33" spans="1:8" ht="31.5" customHeight="1" x14ac:dyDescent="0.25">
      <c r="A33" s="13" t="s">
        <v>118</v>
      </c>
      <c r="B33" s="63" t="s">
        <v>119</v>
      </c>
      <c r="C33" s="64"/>
      <c r="D33" s="18">
        <v>141</v>
      </c>
      <c r="E33" s="18">
        <v>141</v>
      </c>
    </row>
    <row r="34" spans="1:8" ht="30" customHeight="1" x14ac:dyDescent="0.25">
      <c r="A34" s="13" t="s">
        <v>21</v>
      </c>
      <c r="B34" s="63" t="s">
        <v>20</v>
      </c>
      <c r="C34" s="64"/>
      <c r="D34" s="18">
        <v>0</v>
      </c>
      <c r="E34" s="18">
        <v>0</v>
      </c>
    </row>
    <row r="35" spans="1:8" s="8" customFormat="1" ht="26.25" customHeight="1" x14ac:dyDescent="0.25">
      <c r="A35" s="16" t="s">
        <v>11</v>
      </c>
      <c r="B35" s="61" t="s">
        <v>73</v>
      </c>
      <c r="C35" s="62"/>
      <c r="D35" s="17">
        <v>907.8</v>
      </c>
      <c r="E35" s="17">
        <v>907.8</v>
      </c>
      <c r="G35" s="37"/>
      <c r="H35" s="37"/>
    </row>
    <row r="36" spans="1:8" s="7" customFormat="1" ht="27" customHeight="1" x14ac:dyDescent="0.25">
      <c r="A36" s="14" t="s">
        <v>12</v>
      </c>
      <c r="B36" s="67" t="s">
        <v>74</v>
      </c>
      <c r="C36" s="68"/>
      <c r="D36" s="26">
        <f>SUM(D38,D42,D55,D71,D73)</f>
        <v>1088876.5999999999</v>
      </c>
      <c r="E36" s="26">
        <f>SUM(E38,E42,E55,E71,E73)</f>
        <v>892864.10000000021</v>
      </c>
      <c r="G36" s="36"/>
      <c r="H36" s="36"/>
    </row>
    <row r="37" spans="1:8" s="8" customFormat="1" ht="27" customHeight="1" x14ac:dyDescent="0.25">
      <c r="A37" s="20" t="s">
        <v>31</v>
      </c>
      <c r="B37" s="69" t="s">
        <v>75</v>
      </c>
      <c r="C37" s="70"/>
      <c r="D37" s="17">
        <f>SUM(D38,D42,D55,D71)</f>
        <v>1087756.5999999999</v>
      </c>
      <c r="E37" s="17">
        <f>SUM(E38,E42,E55,E71)</f>
        <v>891744.10000000021</v>
      </c>
      <c r="G37" s="37"/>
      <c r="H37" s="37"/>
    </row>
    <row r="38" spans="1:8" s="8" customFormat="1" ht="25.5" customHeight="1" x14ac:dyDescent="0.25">
      <c r="A38" s="20" t="s">
        <v>76</v>
      </c>
      <c r="B38" s="69" t="s">
        <v>77</v>
      </c>
      <c r="C38" s="70"/>
      <c r="D38" s="17">
        <f>SUM(D39:D41)</f>
        <v>83734.2</v>
      </c>
      <c r="E38" s="17">
        <f>SUM(E39:E41)</f>
        <v>87434.3</v>
      </c>
      <c r="G38" s="37"/>
      <c r="H38" s="37"/>
    </row>
    <row r="39" spans="1:8" ht="26.25" customHeight="1" x14ac:dyDescent="0.25">
      <c r="A39" s="21" t="s">
        <v>78</v>
      </c>
      <c r="B39" s="75" t="s">
        <v>79</v>
      </c>
      <c r="C39" s="76"/>
      <c r="D39" s="18">
        <v>40182</v>
      </c>
      <c r="E39" s="18">
        <v>41926</v>
      </c>
    </row>
    <row r="40" spans="1:8" ht="33" customHeight="1" x14ac:dyDescent="0.25">
      <c r="A40" s="21" t="s">
        <v>106</v>
      </c>
      <c r="B40" s="38" t="s">
        <v>107</v>
      </c>
      <c r="C40" s="39"/>
      <c r="D40" s="18">
        <v>0</v>
      </c>
      <c r="E40" s="18">
        <v>0</v>
      </c>
    </row>
    <row r="41" spans="1:8" ht="51" customHeight="1" x14ac:dyDescent="0.25">
      <c r="A41" s="21" t="s">
        <v>120</v>
      </c>
      <c r="B41" s="44" t="s">
        <v>121</v>
      </c>
      <c r="C41" s="39"/>
      <c r="D41" s="18">
        <v>43552.2</v>
      </c>
      <c r="E41" s="18">
        <v>45508.3</v>
      </c>
    </row>
    <row r="42" spans="1:8" s="8" customFormat="1" ht="26.25" customHeight="1" x14ac:dyDescent="0.25">
      <c r="A42" s="20" t="s">
        <v>81</v>
      </c>
      <c r="B42" s="77" t="s">
        <v>122</v>
      </c>
      <c r="C42" s="78"/>
      <c r="D42" s="17">
        <f>SUM(D43:D54)</f>
        <v>399286.5</v>
      </c>
      <c r="E42" s="17">
        <f>SUM(E43:E54)</f>
        <v>193265.7</v>
      </c>
      <c r="G42" s="37"/>
      <c r="H42" s="37"/>
    </row>
    <row r="43" spans="1:8" s="9" customFormat="1" ht="48" customHeight="1" x14ac:dyDescent="0.25">
      <c r="A43" s="41" t="s">
        <v>123</v>
      </c>
      <c r="B43" s="71" t="s">
        <v>124</v>
      </c>
      <c r="C43" s="72"/>
      <c r="D43" s="23">
        <v>30812.5</v>
      </c>
      <c r="E43" s="23">
        <v>25686.9</v>
      </c>
      <c r="G43" s="32"/>
      <c r="H43" s="40"/>
    </row>
    <row r="44" spans="1:8" s="9" customFormat="1" ht="39.75" customHeight="1" x14ac:dyDescent="0.25">
      <c r="A44" s="41" t="s">
        <v>125</v>
      </c>
      <c r="B44" s="71" t="s">
        <v>40</v>
      </c>
      <c r="C44" s="72"/>
      <c r="D44" s="23">
        <v>1800</v>
      </c>
      <c r="E44" s="23">
        <v>1800</v>
      </c>
      <c r="G44" s="40"/>
      <c r="H44" s="40"/>
    </row>
    <row r="45" spans="1:8" s="9" customFormat="1" ht="46.5" customHeight="1" x14ac:dyDescent="0.25">
      <c r="A45" s="41" t="s">
        <v>126</v>
      </c>
      <c r="B45" s="71" t="s">
        <v>127</v>
      </c>
      <c r="C45" s="72"/>
      <c r="D45" s="23">
        <v>100000</v>
      </c>
      <c r="E45" s="23">
        <v>0</v>
      </c>
      <c r="G45" s="40"/>
      <c r="H45" s="40"/>
    </row>
    <row r="46" spans="1:8" s="9" customFormat="1" ht="65.25" customHeight="1" x14ac:dyDescent="0.25">
      <c r="A46" s="41" t="s">
        <v>128</v>
      </c>
      <c r="B46" s="71" t="s">
        <v>129</v>
      </c>
      <c r="C46" s="72"/>
      <c r="D46" s="23">
        <v>0</v>
      </c>
      <c r="E46" s="23">
        <v>1125.5999999999999</v>
      </c>
      <c r="G46" s="32"/>
      <c r="H46" s="32"/>
    </row>
    <row r="47" spans="1:8" s="9" customFormat="1" ht="36.75" customHeight="1" x14ac:dyDescent="0.25">
      <c r="A47" s="41" t="s">
        <v>130</v>
      </c>
      <c r="B47" s="73" t="s">
        <v>131</v>
      </c>
      <c r="C47" s="74"/>
      <c r="D47" s="23">
        <v>9018.2000000000007</v>
      </c>
      <c r="E47" s="23">
        <v>2161.3000000000002</v>
      </c>
      <c r="G47" s="32"/>
      <c r="H47" s="32"/>
    </row>
    <row r="48" spans="1:8" s="9" customFormat="1" ht="33.75" customHeight="1" x14ac:dyDescent="0.25">
      <c r="A48" s="41" t="s">
        <v>108</v>
      </c>
      <c r="B48" s="71" t="s">
        <v>109</v>
      </c>
      <c r="C48" s="72"/>
      <c r="D48" s="23">
        <v>2906.4</v>
      </c>
      <c r="E48" s="23">
        <v>0</v>
      </c>
      <c r="G48" s="32"/>
      <c r="H48" s="32"/>
    </row>
    <row r="49" spans="1:8" s="9" customFormat="1" ht="51.75" customHeight="1" x14ac:dyDescent="0.25">
      <c r="A49" s="41" t="s">
        <v>132</v>
      </c>
      <c r="B49" s="71" t="s">
        <v>133</v>
      </c>
      <c r="C49" s="72"/>
      <c r="D49" s="23">
        <v>8957.5</v>
      </c>
      <c r="E49" s="23">
        <v>0</v>
      </c>
      <c r="G49" s="32"/>
      <c r="H49" s="32"/>
    </row>
    <row r="50" spans="1:8" s="9" customFormat="1" ht="36.75" customHeight="1" x14ac:dyDescent="0.25">
      <c r="A50" s="41" t="s">
        <v>110</v>
      </c>
      <c r="B50" s="71" t="s">
        <v>111</v>
      </c>
      <c r="C50" s="72"/>
      <c r="D50" s="23">
        <v>1307.5999999999999</v>
      </c>
      <c r="E50" s="23">
        <v>0</v>
      </c>
      <c r="G50" s="32"/>
      <c r="H50" s="32"/>
    </row>
    <row r="51" spans="1:8" s="9" customFormat="1" ht="31.5" customHeight="1" x14ac:dyDescent="0.25">
      <c r="A51" s="41" t="s">
        <v>134</v>
      </c>
      <c r="B51" s="71" t="s">
        <v>135</v>
      </c>
      <c r="C51" s="72"/>
      <c r="D51" s="23">
        <v>3166.3</v>
      </c>
      <c r="E51" s="23">
        <v>3151</v>
      </c>
      <c r="G51" s="32"/>
      <c r="H51" s="32"/>
    </row>
    <row r="52" spans="1:8" s="9" customFormat="1" ht="31.5" customHeight="1" x14ac:dyDescent="0.25">
      <c r="A52" s="41" t="s">
        <v>82</v>
      </c>
      <c r="B52" s="71" t="s">
        <v>136</v>
      </c>
      <c r="C52" s="72"/>
      <c r="D52" s="23">
        <v>32419.599999999999</v>
      </c>
      <c r="E52" s="23">
        <v>11626.9</v>
      </c>
      <c r="G52" s="32"/>
      <c r="H52" s="32"/>
    </row>
    <row r="53" spans="1:8" s="9" customFormat="1" ht="31.5" customHeight="1" x14ac:dyDescent="0.25">
      <c r="A53" s="41" t="s">
        <v>80</v>
      </c>
      <c r="B53" s="71" t="s">
        <v>40</v>
      </c>
      <c r="C53" s="72"/>
      <c r="D53" s="23">
        <v>33304.699999999997</v>
      </c>
      <c r="E53" s="23">
        <v>34104.699999999997</v>
      </c>
      <c r="G53" s="32"/>
      <c r="H53" s="32"/>
    </row>
    <row r="54" spans="1:8" s="9" customFormat="1" ht="29.25" customHeight="1" x14ac:dyDescent="0.25">
      <c r="A54" s="41" t="s">
        <v>83</v>
      </c>
      <c r="B54" s="71" t="s">
        <v>22</v>
      </c>
      <c r="C54" s="72"/>
      <c r="D54" s="23">
        <v>175593.7</v>
      </c>
      <c r="E54" s="23">
        <v>113609.3</v>
      </c>
      <c r="G54" s="32"/>
      <c r="H54" s="32"/>
    </row>
    <row r="55" spans="1:8" s="9" customFormat="1" ht="24" customHeight="1" x14ac:dyDescent="0.25">
      <c r="A55" s="42" t="s">
        <v>84</v>
      </c>
      <c r="B55" s="79" t="s">
        <v>137</v>
      </c>
      <c r="C55" s="80"/>
      <c r="D55" s="15">
        <f>SUM(D56:D70)</f>
        <v>595813</v>
      </c>
      <c r="E55" s="15">
        <f>SUM(E56:E70)</f>
        <v>602121.20000000019</v>
      </c>
      <c r="G55" s="32"/>
      <c r="H55" s="32"/>
    </row>
    <row r="56" spans="1:8" s="10" customFormat="1" ht="33.75" customHeight="1" x14ac:dyDescent="0.25">
      <c r="A56" s="41" t="s">
        <v>85</v>
      </c>
      <c r="B56" s="73" t="s">
        <v>26</v>
      </c>
      <c r="C56" s="74"/>
      <c r="D56" s="43">
        <v>500.7</v>
      </c>
      <c r="E56" s="43">
        <v>520</v>
      </c>
      <c r="G56" s="37"/>
      <c r="H56" s="37"/>
    </row>
    <row r="57" spans="1:8" s="9" customFormat="1" ht="36.75" customHeight="1" x14ac:dyDescent="0.25">
      <c r="A57" s="21" t="s">
        <v>88</v>
      </c>
      <c r="B57" s="81" t="s">
        <v>28</v>
      </c>
      <c r="C57" s="82"/>
      <c r="D57" s="18">
        <v>58256.6</v>
      </c>
      <c r="E57" s="18">
        <v>60766.6</v>
      </c>
      <c r="G57" s="32"/>
      <c r="H57" s="32"/>
    </row>
    <row r="58" spans="1:8" s="9" customFormat="1" ht="23.25" customHeight="1" x14ac:dyDescent="0.25">
      <c r="A58" s="21" t="s">
        <v>89</v>
      </c>
      <c r="B58" s="81" t="s">
        <v>29</v>
      </c>
      <c r="C58" s="82"/>
      <c r="D58" s="23">
        <v>457359.6</v>
      </c>
      <c r="E58" s="23">
        <v>460176.9</v>
      </c>
      <c r="G58" s="32"/>
      <c r="H58" s="32"/>
    </row>
    <row r="59" spans="1:8" ht="35.25" customHeight="1" x14ac:dyDescent="0.25">
      <c r="A59" s="21" t="s">
        <v>90</v>
      </c>
      <c r="B59" s="81" t="s">
        <v>33</v>
      </c>
      <c r="C59" s="82"/>
      <c r="D59" s="18">
        <v>17808.900000000001</v>
      </c>
      <c r="E59" s="18">
        <v>17876.8</v>
      </c>
    </row>
    <row r="60" spans="1:8" ht="51" customHeight="1" x14ac:dyDescent="0.25">
      <c r="A60" s="13" t="s">
        <v>91</v>
      </c>
      <c r="B60" s="81" t="s">
        <v>41</v>
      </c>
      <c r="C60" s="82"/>
      <c r="D60" s="18">
        <v>5873.2</v>
      </c>
      <c r="E60" s="18">
        <v>5873.2</v>
      </c>
    </row>
    <row r="61" spans="1:8" ht="51.75" customHeight="1" x14ac:dyDescent="0.25">
      <c r="A61" s="13" t="s">
        <v>92</v>
      </c>
      <c r="B61" s="81" t="s">
        <v>46</v>
      </c>
      <c r="C61" s="82"/>
      <c r="D61" s="18">
        <v>6190.8</v>
      </c>
      <c r="E61" s="18">
        <v>6190.8</v>
      </c>
    </row>
    <row r="62" spans="1:8" ht="36" customHeight="1" x14ac:dyDescent="0.25">
      <c r="A62" s="13" t="s">
        <v>93</v>
      </c>
      <c r="B62" s="81" t="s">
        <v>27</v>
      </c>
      <c r="C62" s="82"/>
      <c r="D62" s="18">
        <v>1037.8</v>
      </c>
      <c r="E62" s="18">
        <v>1089.8</v>
      </c>
    </row>
    <row r="63" spans="1:8" ht="51" customHeight="1" x14ac:dyDescent="0.25">
      <c r="A63" s="13" t="s">
        <v>94</v>
      </c>
      <c r="B63" s="81" t="s">
        <v>47</v>
      </c>
      <c r="C63" s="82"/>
      <c r="D63" s="18">
        <v>3.7</v>
      </c>
      <c r="E63" s="18">
        <v>20.8</v>
      </c>
    </row>
    <row r="64" spans="1:8" ht="49.5" customHeight="1" x14ac:dyDescent="0.25">
      <c r="A64" s="13" t="s">
        <v>95</v>
      </c>
      <c r="B64" s="91" t="s">
        <v>37</v>
      </c>
      <c r="C64" s="92"/>
      <c r="D64" s="18">
        <v>378.8</v>
      </c>
      <c r="E64" s="18">
        <v>378.8</v>
      </c>
    </row>
    <row r="65" spans="1:8" ht="49.5" customHeight="1" x14ac:dyDescent="0.25">
      <c r="A65" s="21" t="s">
        <v>97</v>
      </c>
      <c r="B65" s="81" t="s">
        <v>42</v>
      </c>
      <c r="C65" s="82"/>
      <c r="D65" s="18">
        <v>2697</v>
      </c>
      <c r="E65" s="18">
        <v>2804.9</v>
      </c>
    </row>
    <row r="66" spans="1:8" ht="37.5" customHeight="1" x14ac:dyDescent="0.25">
      <c r="A66" s="21" t="s">
        <v>96</v>
      </c>
      <c r="B66" s="81" t="s">
        <v>23</v>
      </c>
      <c r="C66" s="82"/>
      <c r="D66" s="18">
        <v>25997.4</v>
      </c>
      <c r="E66" s="18">
        <v>25997.4</v>
      </c>
    </row>
    <row r="67" spans="1:8" ht="33.75" customHeight="1" x14ac:dyDescent="0.25">
      <c r="A67" s="21" t="s">
        <v>98</v>
      </c>
      <c r="B67" s="81" t="s">
        <v>25</v>
      </c>
      <c r="C67" s="82"/>
      <c r="D67" s="18">
        <v>3.9</v>
      </c>
      <c r="E67" s="18">
        <v>3.9</v>
      </c>
    </row>
    <row r="68" spans="1:8" ht="66" customHeight="1" x14ac:dyDescent="0.25">
      <c r="A68" s="13" t="s">
        <v>99</v>
      </c>
      <c r="B68" s="81" t="s">
        <v>43</v>
      </c>
      <c r="C68" s="82"/>
      <c r="D68" s="18">
        <v>16722.7</v>
      </c>
      <c r="E68" s="18">
        <v>17323.900000000001</v>
      </c>
    </row>
    <row r="69" spans="1:8" ht="35.25" customHeight="1" x14ac:dyDescent="0.25">
      <c r="A69" s="21" t="s">
        <v>100</v>
      </c>
      <c r="B69" s="81" t="s">
        <v>24</v>
      </c>
      <c r="C69" s="82"/>
      <c r="D69" s="18">
        <v>2919</v>
      </c>
      <c r="E69" s="18">
        <v>3034.2</v>
      </c>
    </row>
    <row r="70" spans="1:8" ht="22.5" customHeight="1" x14ac:dyDescent="0.25">
      <c r="A70" s="13" t="s">
        <v>101</v>
      </c>
      <c r="B70" s="81" t="s">
        <v>30</v>
      </c>
      <c r="C70" s="82"/>
      <c r="D70" s="18">
        <v>62.9</v>
      </c>
      <c r="E70" s="18">
        <v>63.2</v>
      </c>
    </row>
    <row r="71" spans="1:8" ht="21.75" customHeight="1" x14ac:dyDescent="0.25">
      <c r="A71" s="16" t="s">
        <v>102</v>
      </c>
      <c r="B71" s="87" t="s">
        <v>13</v>
      </c>
      <c r="C71" s="88"/>
      <c r="D71" s="24">
        <f>SUM(D72:D72)</f>
        <v>8922.9</v>
      </c>
      <c r="E71" s="24">
        <f>SUM(E72:E72)</f>
        <v>8922.9</v>
      </c>
    </row>
    <row r="72" spans="1:8" ht="49.5" customHeight="1" x14ac:dyDescent="0.25">
      <c r="A72" s="21" t="s">
        <v>103</v>
      </c>
      <c r="B72" s="89" t="s">
        <v>34</v>
      </c>
      <c r="C72" s="90"/>
      <c r="D72" s="18">
        <v>8922.9</v>
      </c>
      <c r="E72" s="18">
        <v>8922.9</v>
      </c>
    </row>
    <row r="73" spans="1:8" ht="21.75" customHeight="1" x14ac:dyDescent="0.25">
      <c r="A73" s="25" t="s">
        <v>44</v>
      </c>
      <c r="B73" s="85" t="s">
        <v>32</v>
      </c>
      <c r="C73" s="86"/>
      <c r="D73" s="22">
        <v>1120</v>
      </c>
      <c r="E73" s="22">
        <v>1120</v>
      </c>
    </row>
    <row r="74" spans="1:8" s="7" customFormat="1" ht="24.75" customHeight="1" x14ac:dyDescent="0.25">
      <c r="A74" s="27"/>
      <c r="B74" s="83" t="s">
        <v>14</v>
      </c>
      <c r="C74" s="84"/>
      <c r="D74" s="28">
        <f>SUM(D10,D36)</f>
        <v>1389006.7999999998</v>
      </c>
      <c r="E74" s="28">
        <f>SUM(E10,E36)</f>
        <v>1202788.1000000003</v>
      </c>
      <c r="G74" s="36"/>
      <c r="H74" s="36"/>
    </row>
  </sheetData>
  <mergeCells count="70">
    <mergeCell ref="B74:C74"/>
    <mergeCell ref="B31:C31"/>
    <mergeCell ref="B73:C73"/>
    <mergeCell ref="B69:C69"/>
    <mergeCell ref="B70:C70"/>
    <mergeCell ref="B71:C71"/>
    <mergeCell ref="B72:C72"/>
    <mergeCell ref="B64:C64"/>
    <mergeCell ref="B65:C65"/>
    <mergeCell ref="B66:C66"/>
    <mergeCell ref="B67:C67"/>
    <mergeCell ref="B68:C68"/>
    <mergeCell ref="B60:C60"/>
    <mergeCell ref="B61:C61"/>
    <mergeCell ref="B62:C62"/>
    <mergeCell ref="B63:C63"/>
    <mergeCell ref="B55:C55"/>
    <mergeCell ref="B56:C56"/>
    <mergeCell ref="B57:C57"/>
    <mergeCell ref="B58:C58"/>
    <mergeCell ref="B59:C59"/>
    <mergeCell ref="B54:C54"/>
    <mergeCell ref="B47:C47"/>
    <mergeCell ref="B46:C46"/>
    <mergeCell ref="B38:C38"/>
    <mergeCell ref="B39:C39"/>
    <mergeCell ref="B42:C42"/>
    <mergeCell ref="B43:C43"/>
    <mergeCell ref="B44:C44"/>
    <mergeCell ref="B45:C45"/>
    <mergeCell ref="B49:C49"/>
    <mergeCell ref="B48:C48"/>
    <mergeCell ref="B50:C50"/>
    <mergeCell ref="B51:C51"/>
    <mergeCell ref="B52:C52"/>
    <mergeCell ref="B53:C53"/>
    <mergeCell ref="B36:C36"/>
    <mergeCell ref="B37:C37"/>
    <mergeCell ref="B30:C30"/>
    <mergeCell ref="B32:C32"/>
    <mergeCell ref="B33:C33"/>
    <mergeCell ref="B34:C34"/>
    <mergeCell ref="B35:C35"/>
    <mergeCell ref="B25:C25"/>
    <mergeCell ref="B27:C27"/>
    <mergeCell ref="B28:C28"/>
    <mergeCell ref="B29:C29"/>
    <mergeCell ref="B23:C23"/>
    <mergeCell ref="B24:C24"/>
    <mergeCell ref="B26:C26"/>
    <mergeCell ref="B13:C13"/>
    <mergeCell ref="B19:C19"/>
    <mergeCell ref="B20:C20"/>
    <mergeCell ref="B21:C21"/>
    <mergeCell ref="B22:C22"/>
    <mergeCell ref="B14:C14"/>
    <mergeCell ref="B15:C15"/>
    <mergeCell ref="B16:C16"/>
    <mergeCell ref="B17:C17"/>
    <mergeCell ref="B18:C18"/>
    <mergeCell ref="B9:C9"/>
    <mergeCell ref="B10:C10"/>
    <mergeCell ref="A6:E7"/>
    <mergeCell ref="B11:C11"/>
    <mergeCell ref="B12:C12"/>
    <mergeCell ref="C3:E3"/>
    <mergeCell ref="C1:F1"/>
    <mergeCell ref="C2:F2"/>
    <mergeCell ref="C4:F4"/>
    <mergeCell ref="C5:F5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55" fitToHeight="2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2020-12-15T09:26:53Z</cp:lastPrinted>
  <dcterms:created xsi:type="dcterms:W3CDTF">1998-06-04T11:46:36Z</dcterms:created>
  <dcterms:modified xsi:type="dcterms:W3CDTF">2020-12-28T09:19:14Z</dcterms:modified>
</cp:coreProperties>
</file>